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alar_pihl_fin_ee/Documents/Dokumendid/Tartu Halduskohus/"/>
    </mc:Choice>
  </mc:AlternateContent>
  <xr:revisionPtr revIDLastSave="0" documentId="8_{B15A9074-17D8-4C44-AD96-AEBB400B58D5}" xr6:coauthVersionLast="47" xr6:coauthVersionMax="47" xr10:uidLastSave="{00000000-0000-0000-0000-000000000000}"/>
  <bookViews>
    <workbookView xWindow="-110" yWindow="-110" windowWidth="19420" windowHeight="1150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E34" i="2" l="1"/>
  <c r="E35" i="2" l="1"/>
  <c r="E36" i="2" s="1"/>
  <c r="E37" i="2" l="1"/>
  <c r="E38" i="2" s="1"/>
</calcChain>
</file>

<file path=xl/sharedStrings.xml><?xml version="1.0" encoding="utf-8"?>
<sst xmlns="http://schemas.openxmlformats.org/spreadsheetml/2006/main" count="42" uniqueCount="42">
  <si>
    <t>Lisa nr 1</t>
  </si>
  <si>
    <t>Jrk
nr</t>
  </si>
  <si>
    <t>Eeldatav maksumus, EUR, km-ta</t>
  </si>
  <si>
    <t>Tööde maksumus ilma reservita</t>
  </si>
  <si>
    <t>Tellija reserv</t>
  </si>
  <si>
    <t>Tööde maksumus koos reserviga:</t>
  </si>
  <si>
    <t>Tööde maksumus kokku km-ta</t>
  </si>
  <si>
    <t>Käibemaks</t>
  </si>
  <si>
    <t>Tööde maksumus kokku koos km-ga</t>
  </si>
  <si>
    <t>Töö nimetus</t>
  </si>
  <si>
    <t>I</t>
  </si>
  <si>
    <t>Üldalatööd</t>
  </si>
  <si>
    <t>Projekteerimine</t>
  </si>
  <si>
    <t>Läbipääsusüsteemi uuendamine (sh 20 uut kaardilugejat)</t>
  </si>
  <si>
    <t>ATS paiknemise muudatused, vajadusel lisamine</t>
  </si>
  <si>
    <t>Nõupidamisruumide (sh videokonverentsiseadmete valmiduse) varustus CAT, HDMI (ruumides 321a, 411, 416), laua alla viia kaablid põrandas süvistatult, 416 likvideerida olemasolev kaamera, valvetsoon 321a</t>
  </si>
  <si>
    <t>Lukustuse muudatused seoses kaardilugejate lisamisega</t>
  </si>
  <si>
    <t>Nõupidamisruumide 321a/411/416 VKS valmidus- tugevvool, kilbitööd</t>
  </si>
  <si>
    <t>Lisauks koridori 103 (H=2,1m), sh seina ehitus ukse kohale ja ripplae ümberehitus</t>
  </si>
  <si>
    <t>Ruumi 321 jagamisel 321a 6-kohalise nõupidamise ruumi ehitus (siseviimistlus-seinad/lagi/põrand, ventilatsioon, valgustus). Olemasolevad jahutustalad puuduvad, juurde pole lisatud.</t>
  </si>
  <si>
    <t>Tööd nõupidamiste ruumides (411, 416), vajadusel seinte/põrandate viimistluse parandus seoses VKS seadmete paigaldusega, vmt. Ruumides on piisav olemasolev ventilatsioon, jahutustalad puuduvad- ei lisata.</t>
  </si>
  <si>
    <t>Ehitusaegne ja järgne koristus</t>
  </si>
  <si>
    <t>Tööde loetelu ja eeldatav maksumus -</t>
  </si>
  <si>
    <t>remonttööd</t>
  </si>
  <si>
    <t>II</t>
  </si>
  <si>
    <t>1, 2 ja 3. korruse remonttööd</t>
  </si>
  <si>
    <t>Ruumide 105/128 ukse demontaaž ja kinni müürimine+viimistlus</t>
  </si>
  <si>
    <t>Lisatöökohtade ja nõupidamise ruumide (321, 322, 214) nõrkvoolu pesade paigaldus, 229 ette kaamera ruumist 416, 229/320 läbipääs</t>
  </si>
  <si>
    <t>Tugevvoolupesade ümbertõstmine ja vajadusel lisamine seoses töökohtade lisamisega (igal töökohal min 4 tugevvoolupesa), nõupidamise ruumide 321, 322, 214 tugevvool, lisatöökohtade valgustid, kilbitööd</t>
  </si>
  <si>
    <t>Ruum 229/garderoob ümberehitus kantseleiruumiks (lammutus, seinte ehitus, põrandakate, ripplagi, 2 ukse paigaldus, viimistlustööd, letiga seonduv, aknakile, valgustus)</t>
  </si>
  <si>
    <t>Ruumi 321 jagamisel laste ärakuulamistoa ehitus (uue kipsseina maksumus on üldosa mahus, siseviimistlus-seinad/põrand/lagi, dimmerdatav valgustus)</t>
  </si>
  <si>
    <t>Lukustuse muudatustööd ja materjalid</t>
  </si>
  <si>
    <t>Ventilatsioonitööd ümberehituse aladel (321, 322, 229) ja seoses 2k kabinettides lisatöökohtadega, seadistustööd</t>
  </si>
  <si>
    <t>III</t>
  </si>
  <si>
    <t>Generaatori paigaldus ja autolaadija valmiduse tööd</t>
  </si>
  <si>
    <t>Varugeneraatori (110 KVA/ 88 kW) paigaldamine (vastavalt ITK IB töö nr 24001)</t>
  </si>
  <si>
    <t>Elektriautode laadijate kaablid (vastavalt ITK IB töö nr 24001), kaablid paiknevad osaliselt samas kaevikus generaatori kaablitega, hind koos generaatori kaablitega üheaegselt tööde tegemisel.</t>
  </si>
  <si>
    <t>Elektriautode laadimisjaam Ensto Pro sarjast EVF200B-B4BC koos paigaldusadapteriga EVTL32.00. 2 kohaline laadija 11+11=22 kW ModBUS, RFID kasutaja tuvastus Master/Slave konfiguratsioon välise signaaliga väljalülitatav (generaator töös signaal) dünaamiline juhtimine</t>
  </si>
  <si>
    <t>Üürilepingu nr KPJ-4/2025-134  lisale nr 6.1</t>
  </si>
  <si>
    <t>Tööde tähtaeg</t>
  </si>
  <si>
    <t>Puhkeruumi 308 uus köögimööbel l=2,4m (valamu/segisti, külmik, mikrolaineahi, nõudepesumasin), ülakapid</t>
  </si>
  <si>
    <t>Puhkeruumi 407 uus köögimööbel l=2,4m (valamu/segisti, külmik, mikrolaineahi, nõudepesumasin)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</si>
</sst>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6" fillId="0" borderId="0"/>
    <xf numFmtId="0" fontId="11" fillId="0" borderId="0"/>
  </cellStyleXfs>
  <cellXfs count="59">
    <xf numFmtId="0" fontId="0" fillId="0" borderId="0" xfId="0"/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9" fillId="2" borderId="9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7" fillId="0" borderId="1" xfId="0" applyFont="1" applyBorder="1"/>
    <xf numFmtId="0" fontId="9" fillId="0" borderId="3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/>
    </xf>
    <xf numFmtId="0" fontId="7" fillId="2" borderId="15" xfId="0" applyFont="1" applyFill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8" fillId="0" borderId="18" xfId="0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/>
    <xf numFmtId="3" fontId="9" fillId="0" borderId="19" xfId="0" applyNumberFormat="1" applyFont="1" applyBorder="1" applyAlignment="1">
      <alignment vertical="center" wrapText="1"/>
    </xf>
    <xf numFmtId="0" fontId="9" fillId="0" borderId="2" xfId="0" applyFont="1" applyBorder="1" applyAlignment="1">
      <alignment wrapText="1"/>
    </xf>
    <xf numFmtId="0" fontId="9" fillId="0" borderId="16" xfId="0" applyFont="1" applyBorder="1" applyAlignment="1">
      <alignment vertical="center" wrapText="1"/>
    </xf>
    <xf numFmtId="3" fontId="9" fillId="0" borderId="20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8" fillId="0" borderId="2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vertical="center" wrapText="1"/>
    </xf>
    <xf numFmtId="0" fontId="9" fillId="0" borderId="7" xfId="0" applyFont="1" applyBorder="1" applyAlignment="1">
      <alignment wrapText="1"/>
    </xf>
    <xf numFmtId="0" fontId="1" fillId="0" borderId="0" xfId="0" applyFont="1"/>
    <xf numFmtId="0" fontId="1" fillId="0" borderId="13" xfId="0" applyFont="1" applyBorder="1"/>
    <xf numFmtId="0" fontId="1" fillId="0" borderId="13" xfId="0" applyFont="1" applyBorder="1" applyAlignment="1">
      <alignment horizontal="right"/>
    </xf>
    <xf numFmtId="0" fontId="1" fillId="2" borderId="10" xfId="0" applyFont="1" applyFill="1" applyBorder="1"/>
    <xf numFmtId="0" fontId="1" fillId="0" borderId="7" xfId="0" applyFont="1" applyBorder="1" applyAlignment="1">
      <alignment horizontal="right"/>
    </xf>
    <xf numFmtId="9" fontId="1" fillId="0" borderId="16" xfId="0" applyNumberFormat="1" applyFont="1" applyBorder="1" applyAlignment="1">
      <alignment horizontal="right"/>
    </xf>
    <xf numFmtId="0" fontId="1" fillId="0" borderId="6" xfId="0" applyFont="1" applyBorder="1"/>
    <xf numFmtId="4" fontId="1" fillId="0" borderId="0" xfId="0" applyNumberFormat="1" applyFont="1"/>
    <xf numFmtId="9" fontId="9" fillId="0" borderId="14" xfId="0" applyNumberFormat="1" applyFont="1" applyBorder="1" applyAlignment="1">
      <alignment horizontal="right" vertical="center" wrapText="1"/>
    </xf>
    <xf numFmtId="0" fontId="7" fillId="0" borderId="22" xfId="0" applyFont="1" applyBorder="1" applyAlignment="1">
      <alignment horizontal="center" vertical="center" wrapText="1"/>
    </xf>
    <xf numFmtId="3" fontId="9" fillId="0" borderId="18" xfId="0" applyNumberFormat="1" applyFont="1" applyBorder="1" applyAlignment="1">
      <alignment vertical="center" wrapText="1"/>
    </xf>
    <xf numFmtId="3" fontId="8" fillId="0" borderId="19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8" fillId="0" borderId="21" xfId="0" applyNumberFormat="1" applyFont="1" applyBorder="1" applyAlignment="1">
      <alignment vertical="center" wrapText="1"/>
    </xf>
    <xf numFmtId="0" fontId="12" fillId="0" borderId="14" xfId="8" applyFont="1" applyBorder="1" applyAlignment="1">
      <alignment wrapText="1"/>
    </xf>
    <xf numFmtId="0" fontId="12" fillId="0" borderId="16" xfId="8" applyFont="1" applyBorder="1" applyAlignment="1">
      <alignment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7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9">
    <cellStyle name="Normaallaad" xfId="0" builtinId="0"/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 5" xfId="6" xr:uid="{2232E526-854E-41E0-AFAE-5F5E9736DB35}"/>
    <cellStyle name="Normal_KEILA GÜMNAASIUM (muudatuskalkulatsioonid) 2" xfId="8" xr:uid="{386CFCB9-3B8A-45A8-AC38-F41A0115F632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kas.sharepoint.com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1"/>
      <sheetName val="stat__pakkumused1"/>
      <sheetName val="EMTA_pakkumused1"/>
      <sheetName val="koond_pakkumused1"/>
      <sheetName val="vastavuse_hindamine"/>
      <sheetName val="stat__pakkumused"/>
      <sheetName val="EMTA_pakkumused"/>
      <sheetName val="koond_pakkumused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tabSelected="1" zoomScale="110" zoomScaleNormal="110" workbookViewId="0">
      <pane ySplit="7" topLeftCell="A8" activePane="bottomLeft" state="frozen"/>
      <selection pane="bottomLeft"/>
    </sheetView>
  </sheetViews>
  <sheetFormatPr defaultColWidth="9.33203125" defaultRowHeight="14.5" x14ac:dyDescent="0.35"/>
  <cols>
    <col min="1" max="1" width="4.33203125" style="36" customWidth="1"/>
    <col min="2" max="2" width="6.6640625" style="36" customWidth="1"/>
    <col min="3" max="3" width="83" style="36" customWidth="1"/>
    <col min="4" max="4" width="6.33203125" style="36" customWidth="1"/>
    <col min="5" max="5" width="18.109375" style="30" customWidth="1"/>
    <col min="6" max="6" width="13.33203125" style="36" customWidth="1"/>
    <col min="7" max="16384" width="9.33203125" style="36"/>
  </cols>
  <sheetData>
    <row r="1" spans="2:6" x14ac:dyDescent="0.35">
      <c r="E1" s="1" t="s">
        <v>0</v>
      </c>
    </row>
    <row r="2" spans="2:6" x14ac:dyDescent="0.35">
      <c r="E2" s="2" t="s">
        <v>38</v>
      </c>
    </row>
    <row r="4" spans="2:6" x14ac:dyDescent="0.35">
      <c r="B4" s="54" t="s">
        <v>22</v>
      </c>
      <c r="C4" s="54"/>
      <c r="D4" s="54"/>
      <c r="E4" s="54"/>
    </row>
    <row r="5" spans="2:6" x14ac:dyDescent="0.35">
      <c r="C5" s="55" t="s">
        <v>23</v>
      </c>
      <c r="D5" s="55"/>
      <c r="E5" s="55"/>
    </row>
    <row r="6" spans="2:6" ht="15" thickBot="1" x14ac:dyDescent="0.4">
      <c r="B6" s="3"/>
    </row>
    <row r="7" spans="2:6" ht="44" thickBot="1" x14ac:dyDescent="0.4">
      <c r="B7" s="19" t="s">
        <v>1</v>
      </c>
      <c r="C7" s="20" t="s">
        <v>9</v>
      </c>
      <c r="D7" s="12"/>
      <c r="E7" s="17" t="s">
        <v>2</v>
      </c>
      <c r="F7" s="45" t="s">
        <v>39</v>
      </c>
    </row>
    <row r="8" spans="2:6" x14ac:dyDescent="0.35">
      <c r="B8" s="21" t="s">
        <v>10</v>
      </c>
      <c r="C8" s="22" t="s">
        <v>11</v>
      </c>
      <c r="D8" s="24"/>
      <c r="E8" s="23"/>
      <c r="F8" s="56">
        <v>46082</v>
      </c>
    </row>
    <row r="9" spans="2:6" x14ac:dyDescent="0.35">
      <c r="B9" s="4">
        <v>1</v>
      </c>
      <c r="C9" s="25" t="s">
        <v>12</v>
      </c>
      <c r="D9" s="13"/>
      <c r="E9" s="26">
        <v>17020</v>
      </c>
      <c r="F9" s="57"/>
    </row>
    <row r="10" spans="2:6" x14ac:dyDescent="0.35">
      <c r="B10" s="4">
        <v>2</v>
      </c>
      <c r="C10" s="25" t="s">
        <v>13</v>
      </c>
      <c r="D10" s="13"/>
      <c r="E10" s="26">
        <v>20633</v>
      </c>
      <c r="F10" s="57"/>
    </row>
    <row r="11" spans="2:6" x14ac:dyDescent="0.35">
      <c r="B11" s="4">
        <v>3</v>
      </c>
      <c r="C11" s="25" t="s">
        <v>14</v>
      </c>
      <c r="D11" s="13"/>
      <c r="E11" s="26">
        <v>2070</v>
      </c>
      <c r="F11" s="57"/>
    </row>
    <row r="12" spans="2:6" ht="43.5" x14ac:dyDescent="0.35">
      <c r="B12" s="4">
        <v>4</v>
      </c>
      <c r="C12" s="27" t="s">
        <v>15</v>
      </c>
      <c r="D12" s="13"/>
      <c r="E12" s="26">
        <v>3628</v>
      </c>
      <c r="F12" s="57"/>
    </row>
    <row r="13" spans="2:6" x14ac:dyDescent="0.35">
      <c r="B13" s="4">
        <v>5</v>
      </c>
      <c r="C13" s="25" t="s">
        <v>16</v>
      </c>
      <c r="D13" s="13"/>
      <c r="E13" s="26">
        <v>15102</v>
      </c>
      <c r="F13" s="57"/>
    </row>
    <row r="14" spans="2:6" x14ac:dyDescent="0.35">
      <c r="B14" s="4">
        <v>6</v>
      </c>
      <c r="C14" s="25" t="s">
        <v>17</v>
      </c>
      <c r="D14" s="13"/>
      <c r="E14" s="26">
        <v>2174</v>
      </c>
      <c r="F14" s="57"/>
    </row>
    <row r="15" spans="2:6" x14ac:dyDescent="0.35">
      <c r="B15" s="4">
        <v>7</v>
      </c>
      <c r="C15" s="25" t="s">
        <v>18</v>
      </c>
      <c r="D15" s="13"/>
      <c r="E15" s="26">
        <v>3229</v>
      </c>
      <c r="F15" s="57"/>
    </row>
    <row r="16" spans="2:6" ht="43.5" x14ac:dyDescent="0.35">
      <c r="B16" s="8">
        <v>8</v>
      </c>
      <c r="C16" s="27" t="s">
        <v>19</v>
      </c>
      <c r="D16" s="28"/>
      <c r="E16" s="29">
        <v>12765</v>
      </c>
      <c r="F16" s="57"/>
    </row>
    <row r="17" spans="2:6" ht="43.5" x14ac:dyDescent="0.35">
      <c r="B17" s="8">
        <v>9</v>
      </c>
      <c r="C17" s="27" t="s">
        <v>20</v>
      </c>
      <c r="D17" s="28"/>
      <c r="E17" s="29">
        <v>5152</v>
      </c>
      <c r="F17" s="57"/>
    </row>
    <row r="18" spans="2:6" ht="26.5" x14ac:dyDescent="0.35">
      <c r="B18" s="52">
        <v>10</v>
      </c>
      <c r="C18" s="50" t="s">
        <v>40</v>
      </c>
      <c r="D18" s="28"/>
      <c r="E18" s="29">
        <v>6555</v>
      </c>
      <c r="F18" s="57"/>
    </row>
    <row r="19" spans="2:6" ht="26.5" x14ac:dyDescent="0.35">
      <c r="B19" s="53">
        <v>11</v>
      </c>
      <c r="C19" s="51" t="s">
        <v>41</v>
      </c>
      <c r="D19" s="28"/>
      <c r="E19" s="29">
        <v>5175</v>
      </c>
      <c r="F19" s="57"/>
    </row>
    <row r="20" spans="2:6" ht="15" thickBot="1" x14ac:dyDescent="0.4">
      <c r="B20" s="4">
        <v>12</v>
      </c>
      <c r="C20" s="25" t="s">
        <v>21</v>
      </c>
      <c r="D20" s="28"/>
      <c r="E20" s="29">
        <v>8050</v>
      </c>
      <c r="F20" s="58"/>
    </row>
    <row r="21" spans="2:6" x14ac:dyDescent="0.35">
      <c r="B21" s="32" t="s">
        <v>24</v>
      </c>
      <c r="C21" s="31" t="s">
        <v>25</v>
      </c>
      <c r="D21" s="13"/>
      <c r="E21" s="18"/>
      <c r="F21" s="56">
        <v>46082</v>
      </c>
    </row>
    <row r="22" spans="2:6" x14ac:dyDescent="0.35">
      <c r="B22" s="33">
        <v>1</v>
      </c>
      <c r="C22" s="25" t="s">
        <v>26</v>
      </c>
      <c r="D22" s="13"/>
      <c r="E22" s="26">
        <v>1254</v>
      </c>
      <c r="F22" s="57"/>
    </row>
    <row r="23" spans="2:6" ht="29" x14ac:dyDescent="0.35">
      <c r="B23" s="33">
        <v>2</v>
      </c>
      <c r="C23" s="27" t="s">
        <v>27</v>
      </c>
      <c r="D23" s="13"/>
      <c r="E23" s="26">
        <v>8096</v>
      </c>
      <c r="F23" s="57"/>
    </row>
    <row r="24" spans="2:6" ht="43.5" x14ac:dyDescent="0.35">
      <c r="B24" s="33">
        <v>3</v>
      </c>
      <c r="C24" s="27" t="s">
        <v>28</v>
      </c>
      <c r="D24" s="13"/>
      <c r="E24" s="26">
        <v>8372</v>
      </c>
      <c r="F24" s="57"/>
    </row>
    <row r="25" spans="2:6" ht="43.5" x14ac:dyDescent="0.35">
      <c r="B25" s="33">
        <v>4</v>
      </c>
      <c r="C25" s="27" t="s">
        <v>29</v>
      </c>
      <c r="D25" s="13"/>
      <c r="E25" s="26">
        <v>13798</v>
      </c>
      <c r="F25" s="57"/>
    </row>
    <row r="26" spans="2:6" ht="29" x14ac:dyDescent="0.35">
      <c r="B26" s="33">
        <v>5</v>
      </c>
      <c r="C26" s="27" t="s">
        <v>30</v>
      </c>
      <c r="D26" s="13"/>
      <c r="E26" s="26">
        <v>9536</v>
      </c>
      <c r="F26" s="57"/>
    </row>
    <row r="27" spans="2:6" x14ac:dyDescent="0.35">
      <c r="B27" s="33">
        <v>6</v>
      </c>
      <c r="C27" s="25" t="s">
        <v>31</v>
      </c>
      <c r="D27" s="13"/>
      <c r="E27" s="26">
        <v>2250</v>
      </c>
      <c r="F27" s="57"/>
    </row>
    <row r="28" spans="2:6" ht="29.5" thickBot="1" x14ac:dyDescent="0.4">
      <c r="B28" s="33">
        <v>7</v>
      </c>
      <c r="C28" s="27" t="s">
        <v>32</v>
      </c>
      <c r="D28" s="13"/>
      <c r="E28" s="26">
        <v>14375</v>
      </c>
      <c r="F28" s="58"/>
    </row>
    <row r="29" spans="2:6" x14ac:dyDescent="0.35">
      <c r="B29" s="21" t="s">
        <v>33</v>
      </c>
      <c r="C29" s="34" t="s">
        <v>34</v>
      </c>
      <c r="D29" s="28"/>
      <c r="E29" s="29"/>
      <c r="F29" s="56">
        <v>46235</v>
      </c>
    </row>
    <row r="30" spans="2:6" ht="18" customHeight="1" x14ac:dyDescent="0.35">
      <c r="B30" s="8">
        <v>1</v>
      </c>
      <c r="C30" s="5" t="s">
        <v>35</v>
      </c>
      <c r="D30" s="28"/>
      <c r="E30" s="29">
        <v>90900</v>
      </c>
      <c r="F30" s="57"/>
    </row>
    <row r="31" spans="2:6" ht="43.5" x14ac:dyDescent="0.35">
      <c r="B31" s="4">
        <v>2</v>
      </c>
      <c r="C31" s="35" t="s">
        <v>36</v>
      </c>
      <c r="D31" s="28"/>
      <c r="E31" s="29">
        <v>16300</v>
      </c>
      <c r="F31" s="57"/>
    </row>
    <row r="32" spans="2:6" ht="58.5" thickBot="1" x14ac:dyDescent="0.4">
      <c r="B32" s="8">
        <v>3</v>
      </c>
      <c r="C32" s="5" t="s">
        <v>37</v>
      </c>
      <c r="D32" s="28"/>
      <c r="E32" s="29">
        <v>5700</v>
      </c>
      <c r="F32" s="58"/>
    </row>
    <row r="33" spans="2:8" x14ac:dyDescent="0.35">
      <c r="B33" s="11"/>
      <c r="C33" s="37"/>
      <c r="D33" s="38" t="s">
        <v>3</v>
      </c>
      <c r="E33" s="46">
        <f>SUM(E9:E32)</f>
        <v>272134</v>
      </c>
    </row>
    <row r="34" spans="2:8" ht="15" customHeight="1" x14ac:dyDescent="0.35">
      <c r="B34" s="4"/>
      <c r="C34" s="6" t="s">
        <v>4</v>
      </c>
      <c r="D34" s="44">
        <v>0</v>
      </c>
      <c r="E34" s="26">
        <f>E33*D34</f>
        <v>0</v>
      </c>
    </row>
    <row r="35" spans="2:8" ht="15" customHeight="1" thickBot="1" x14ac:dyDescent="0.4">
      <c r="B35" s="4"/>
      <c r="C35" s="10"/>
      <c r="D35" s="14" t="s">
        <v>5</v>
      </c>
      <c r="E35" s="47">
        <f>E33+E34</f>
        <v>272134</v>
      </c>
    </row>
    <row r="36" spans="2:8" ht="15" thickBot="1" x14ac:dyDescent="0.4">
      <c r="B36" s="7"/>
      <c r="C36" s="39"/>
      <c r="D36" s="15" t="s">
        <v>6</v>
      </c>
      <c r="E36" s="48">
        <f>E35</f>
        <v>272134</v>
      </c>
    </row>
    <row r="37" spans="2:8" x14ac:dyDescent="0.35">
      <c r="B37" s="8"/>
      <c r="C37" s="40" t="s">
        <v>7</v>
      </c>
      <c r="D37" s="41">
        <v>0.24</v>
      </c>
      <c r="E37" s="29">
        <f>D37*E36</f>
        <v>65312.159999999996</v>
      </c>
    </row>
    <row r="38" spans="2:8" ht="15" thickBot="1" x14ac:dyDescent="0.4">
      <c r="B38" s="9"/>
      <c r="C38" s="42"/>
      <c r="D38" s="16" t="s">
        <v>8</v>
      </c>
      <c r="E38" s="49">
        <f>E36+E37</f>
        <v>337446.16</v>
      </c>
    </row>
    <row r="40" spans="2:8" x14ac:dyDescent="0.35">
      <c r="H40" s="43"/>
    </row>
  </sheetData>
  <mergeCells count="5">
    <mergeCell ref="B4:E4"/>
    <mergeCell ref="C5:E5"/>
    <mergeCell ref="F8:F20"/>
    <mergeCell ref="F21:F28"/>
    <mergeCell ref="F29:F3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2092be063a06bc5c8b2208ddfd0ca41d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2da16c963798ce5553291dde147ff2e2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5F25KTUSNP4X-205032580-171567</_dlc_DocId>
    <_dlc_DocIdUrl xmlns="d65e48b5-f38d-431e-9b4f-47403bf4583f">
      <Url>https://rkas.sharepoint.com/Kliendisuhted/_layouts/15/DocIdRedir.aspx?ID=5F25KTUSNP4X-205032580-171567</Url>
      <Description>5F25KTUSNP4X-205032580-171567</Description>
    </_dlc_DocIdUrl>
  </documentManagement>
</p:properties>
</file>

<file path=customXml/itemProps1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305A49-4FEE-4572-9FB7-DBD1D3A6E0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Alar Pihl - RAM</cp:lastModifiedBy>
  <cp:revision/>
  <dcterms:created xsi:type="dcterms:W3CDTF">2016-11-01T06:43:12Z</dcterms:created>
  <dcterms:modified xsi:type="dcterms:W3CDTF">2025-12-11T08:38:35Z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54923a3e-84d8-401d-bdbe-481472be0285</vt:lpwstr>
  </property>
  <property fmtid="{D5CDD505-2E9C-101B-9397-08002B2CF9AE}" pid="11" name="MSIP_Label_defa4170-0d19-0005-0004-bc88714345d2_Enabled">
    <vt:lpwstr>true</vt:lpwstr>
  </property>
  <property fmtid="{D5CDD505-2E9C-101B-9397-08002B2CF9AE}" pid="12" name="MSIP_Label_defa4170-0d19-0005-0004-bc88714345d2_SetDate">
    <vt:lpwstr>2025-12-11T08:37:40Z</vt:lpwstr>
  </property>
  <property fmtid="{D5CDD505-2E9C-101B-9397-08002B2CF9AE}" pid="13" name="MSIP_Label_defa4170-0d19-0005-0004-bc88714345d2_Method">
    <vt:lpwstr>Standard</vt:lpwstr>
  </property>
  <property fmtid="{D5CDD505-2E9C-101B-9397-08002B2CF9AE}" pid="14" name="MSIP_Label_defa4170-0d19-0005-0004-bc88714345d2_Name">
    <vt:lpwstr>defa4170-0d19-0005-0004-bc88714345d2</vt:lpwstr>
  </property>
  <property fmtid="{D5CDD505-2E9C-101B-9397-08002B2CF9AE}" pid="15" name="MSIP_Label_defa4170-0d19-0005-0004-bc88714345d2_SiteId">
    <vt:lpwstr>8fe098d2-428d-4bd4-9803-7195fe96f0e2</vt:lpwstr>
  </property>
  <property fmtid="{D5CDD505-2E9C-101B-9397-08002B2CF9AE}" pid="16" name="MSIP_Label_defa4170-0d19-0005-0004-bc88714345d2_ActionId">
    <vt:lpwstr>7f667d79-4f81-424f-8081-e8fcc4936126</vt:lpwstr>
  </property>
  <property fmtid="{D5CDD505-2E9C-101B-9397-08002B2CF9AE}" pid="17" name="MSIP_Label_defa4170-0d19-0005-0004-bc88714345d2_ContentBits">
    <vt:lpwstr>0</vt:lpwstr>
  </property>
  <property fmtid="{D5CDD505-2E9C-101B-9397-08002B2CF9AE}" pid="18" name="MSIP_Label_defa4170-0d19-0005-0004-bc88714345d2_Tag">
    <vt:lpwstr>10, 3, 0, 1</vt:lpwstr>
  </property>
</Properties>
</file>